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4800" tabRatio="824" activeTab="0"/>
  </bookViews>
  <sheets>
    <sheet name="прок" sheetId="1" r:id="rId1"/>
  </sheets>
  <definedNames>
    <definedName name="bold_col_number">#REF!</definedName>
    <definedName name="Colspan">#REF!</definedName>
    <definedName name="dinamic_cols_element">#REF!</definedName>
    <definedName name="dinamic_elements_onsheet">#REF!</definedName>
    <definedName name="Excel_BuiltIn__FilterDatabase">#REF!</definedName>
    <definedName name="Excel_BuiltIn__FilterDatabase_1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lspan">#REF!</definedName>
    <definedName name="need_control_sum">#REF!</definedName>
    <definedName name="need_only_html_table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heet_to_page_br">#REF!</definedName>
    <definedName name="Signature_in_razn">#REF!</definedName>
    <definedName name="static_cols">#REF!</definedName>
    <definedName name="_xlnm.Print_Area" localSheetId="0">'прок'!$A$1:$D$62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<sst xmlns="http://schemas.openxmlformats.org/spreadsheetml/2006/main" count="52" uniqueCount="39">
  <si>
    <t>000 1 17 00000 00 0000 000</t>
  </si>
  <si>
    <t>182 1 01 00000 00 0000 000</t>
  </si>
  <si>
    <t>182 1 01 02000 01 0000 110</t>
  </si>
  <si>
    <t>182 1 05 00000 00 0000 000</t>
  </si>
  <si>
    <t>182 1 06 00000 00 0000 000</t>
  </si>
  <si>
    <t>Налог на доходы физических лиц</t>
  </si>
  <si>
    <t>ДОХОДЫ</t>
  </si>
  <si>
    <t>Прочие неналоговые доходы</t>
  </si>
  <si>
    <t>Налоги на прибыль, доходы</t>
  </si>
  <si>
    <t>Наименования</t>
  </si>
  <si>
    <t>Коды</t>
  </si>
  <si>
    <t>Сумма</t>
  </si>
  <si>
    <t>Налоги на совокупный доход</t>
  </si>
  <si>
    <t xml:space="preserve">Налоги на имущество </t>
  </si>
  <si>
    <t>000 2 00 00000 00 0000 000</t>
  </si>
  <si>
    <t>000 1 00 00000 00 0000 000</t>
  </si>
  <si>
    <t xml:space="preserve">Доходы от  использования имущества, находящегося в государственной и муниципальной собственности </t>
  </si>
  <si>
    <t>001 1 11 00000 00 0000 000</t>
  </si>
  <si>
    <t>182 1 06 01030 10 0000 110</t>
  </si>
  <si>
    <t xml:space="preserve">001 1 17 05050 10 0000 180 </t>
  </si>
  <si>
    <t>Прочие неналоговые доходы бюджетов поселений</t>
  </si>
  <si>
    <t>182 1 05 03010 01 0000 110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</si>
  <si>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</si>
  <si>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182 1 06 06033 10 0000 110</t>
  </si>
  <si>
    <t xml:space="preserve">Земельный налог с организаций , обладающих земельным участком, расположенным  в границах сельских поселений  </t>
  </si>
  <si>
    <t>182 1 06 06043 10 0000 110</t>
  </si>
  <si>
    <t xml:space="preserve">Земельный налог с физических лиц, обладающих земельным участком, расположенным  в границах сельских поселений  </t>
  </si>
  <si>
    <t>Единый сельскохозяйственный налог</t>
  </si>
  <si>
    <t>182 1 05 03010 01 1000 110</t>
  </si>
  <si>
    <r>
      <t>и муниципальной собственности</t>
    </r>
    <r>
      <rPr>
        <sz val="12"/>
        <rFont val="Times New Roman"/>
        <family val="1"/>
      </rPr>
      <t xml:space="preserve"> </t>
    </r>
  </si>
  <si>
    <t>ВСЕГО ДОХОДОВ</t>
  </si>
  <si>
    <t>001 2 02 15001 10 0000 150</t>
  </si>
  <si>
    <t xml:space="preserve">Средства, передаваемые бюджетам поселений для осуществления переданных отдельных полномочий в сфере ЖКХ </t>
  </si>
  <si>
    <t xml:space="preserve">Дотации, направляемая на финансирование расходов, связанных с осуществлением органами местного самоуправления сельских поселений своих полномочий </t>
  </si>
  <si>
    <t>Средства, передаваемые в бюджет муниципального района на исполнени полномочий по культуре</t>
  </si>
  <si>
    <t>001 2 02 40014 10 0000 150</t>
  </si>
  <si>
    <t>БЕЗВОЗМЕЗДНЫЕ ПОСТУПЛЕНИЯ ОТ ДРУГИХ БЮДЖЕТОВ БЮДЖЕТНОЙ СИСТЕМЫ РФ</t>
  </si>
  <si>
    <t>Поступления доходов в бюджет сельского поселения "сельсовет Касумкентский" в 2023 году  по основным источникам</t>
  </si>
  <si>
    <r>
      <rPr>
        <b/>
        <sz val="12"/>
        <rFont val="Times New Roman"/>
        <family val="1"/>
      </rPr>
      <t xml:space="preserve">ПРИЛОЖЕНИЕ №1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 сельского поселени "сельсовет Касумкентский"                                                           «О бюджете  сельского поселения «сельсовет  Касумкентский» на 2023 год                                                            и на плановый период 2024  и 2025 годов                                                                                                                                                                                                                                                                                   № 77-V  от 28.12.2022 г.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</si>
</sst>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_р_._-;\-* #,##0_р_._-;_-* &quot;-&quot;??_р_._-;_-@_-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3" fillId="0" borderId="0" xfId="53" applyFont="1">
      <alignment/>
      <protection/>
    </xf>
    <xf numFmtId="0" fontId="2" fillId="0" borderId="0" xfId="53" applyFont="1">
      <alignment/>
      <protection/>
    </xf>
    <xf numFmtId="3" fontId="2" fillId="0" borderId="0" xfId="53" applyNumberFormat="1" applyFont="1">
      <alignment/>
      <protection/>
    </xf>
    <xf numFmtId="0" fontId="1" fillId="0" borderId="0" xfId="53" applyFont="1">
      <alignment/>
      <protection/>
    </xf>
    <xf numFmtId="3" fontId="1" fillId="0" borderId="0" xfId="53" applyNumberFormat="1" applyFont="1">
      <alignment/>
      <protection/>
    </xf>
    <xf numFmtId="3" fontId="3" fillId="0" borderId="0" xfId="53" applyNumberFormat="1" applyFont="1">
      <alignment/>
      <protection/>
    </xf>
    <xf numFmtId="3" fontId="0" fillId="0" borderId="0" xfId="53" applyNumberFormat="1">
      <alignment/>
      <protection/>
    </xf>
    <xf numFmtId="0" fontId="0" fillId="0" borderId="0" xfId="53" applyFill="1">
      <alignment/>
      <protection/>
    </xf>
    <xf numFmtId="0" fontId="0" fillId="0" borderId="0" xfId="53" applyFont="1" applyFill="1">
      <alignment/>
      <protection/>
    </xf>
    <xf numFmtId="3" fontId="7" fillId="0" borderId="0" xfId="53" applyNumberFormat="1" applyFont="1" applyFill="1">
      <alignment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wrapText="1"/>
      <protection/>
    </xf>
    <xf numFmtId="3" fontId="8" fillId="0" borderId="0" xfId="53" applyNumberFormat="1" applyFont="1" applyAlignment="1">
      <alignment horizontal="right"/>
      <protection/>
    </xf>
    <xf numFmtId="3" fontId="8" fillId="0" borderId="0" xfId="53" applyNumberFormat="1" applyFont="1" applyAlignment="1">
      <alignment horizontal="left"/>
      <protection/>
    </xf>
    <xf numFmtId="0" fontId="8" fillId="0" borderId="0" xfId="53" applyFont="1" applyAlignment="1">
      <alignment horizontal="center"/>
      <protection/>
    </xf>
    <xf numFmtId="3" fontId="8" fillId="0" borderId="0" xfId="53" applyNumberFormat="1" applyFont="1" applyAlignment="1">
      <alignment horizontal="center"/>
      <protection/>
    </xf>
    <xf numFmtId="0" fontId="9" fillId="0" borderId="0" xfId="0" applyFont="1" applyAlignment="1">
      <alignment/>
    </xf>
    <xf numFmtId="0" fontId="3" fillId="0" borderId="10" xfId="53" applyFont="1" applyBorder="1">
      <alignment/>
      <protection/>
    </xf>
    <xf numFmtId="0" fontId="1" fillId="0" borderId="10" xfId="53" applyFont="1" applyBorder="1">
      <alignment/>
      <protection/>
    </xf>
    <xf numFmtId="0" fontId="1" fillId="0" borderId="11" xfId="53" applyFont="1" applyBorder="1" applyAlignment="1">
      <alignment horizontal="left"/>
      <protection/>
    </xf>
    <xf numFmtId="0" fontId="2" fillId="0" borderId="10" xfId="53" applyFont="1" applyBorder="1" applyAlignment="1">
      <alignment wrapText="1"/>
      <protection/>
    </xf>
    <xf numFmtId="0" fontId="1" fillId="0" borderId="12" xfId="53" applyFont="1" applyBorder="1" applyAlignment="1">
      <alignment horizontal="left" vertical="center"/>
      <protection/>
    </xf>
    <xf numFmtId="0" fontId="1" fillId="0" borderId="13" xfId="53" applyFont="1" applyBorder="1" applyAlignment="1">
      <alignment horizontal="left" vertical="center"/>
      <protection/>
    </xf>
    <xf numFmtId="0" fontId="1" fillId="0" borderId="12" xfId="53" applyFont="1" applyBorder="1" applyAlignment="1">
      <alignment horizontal="left"/>
      <protection/>
    </xf>
    <xf numFmtId="0" fontId="1" fillId="0" borderId="13" xfId="53" applyFont="1" applyBorder="1" applyAlignment="1">
      <alignment horizontal="left"/>
      <protection/>
    </xf>
    <xf numFmtId="0" fontId="2" fillId="0" borderId="14" xfId="53" applyFont="1" applyFill="1" applyBorder="1" applyAlignment="1">
      <alignment horizontal="left"/>
      <protection/>
    </xf>
    <xf numFmtId="0" fontId="2" fillId="0" borderId="10" xfId="53" applyFont="1" applyFill="1" applyBorder="1">
      <alignment/>
      <protection/>
    </xf>
    <xf numFmtId="0" fontId="1" fillId="0" borderId="15" xfId="53" applyFont="1" applyBorder="1" applyAlignment="1">
      <alignment horizontal="left"/>
      <protection/>
    </xf>
    <xf numFmtId="0" fontId="1" fillId="0" borderId="10" xfId="53" applyFont="1" applyBorder="1" applyAlignment="1">
      <alignment horizontal="left"/>
      <protection/>
    </xf>
    <xf numFmtId="0" fontId="2" fillId="0" borderId="16" xfId="53" applyFont="1" applyBorder="1" applyAlignment="1">
      <alignment horizontal="left"/>
      <protection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wrapText="1"/>
    </xf>
    <xf numFmtId="0" fontId="2" fillId="0" borderId="22" xfId="53" applyFont="1" applyBorder="1" applyAlignment="1">
      <alignment horizontal="left"/>
      <protection/>
    </xf>
    <xf numFmtId="0" fontId="1" fillId="0" borderId="23" xfId="53" applyFont="1" applyBorder="1" applyAlignment="1">
      <alignment horizontal="left"/>
      <protection/>
    </xf>
    <xf numFmtId="0" fontId="10" fillId="0" borderId="11" xfId="0" applyFont="1" applyBorder="1" applyAlignment="1">
      <alignment/>
    </xf>
    <xf numFmtId="0" fontId="2" fillId="0" borderId="23" xfId="53" applyFont="1" applyBorder="1" applyAlignment="1">
      <alignment horizontal="left"/>
      <protection/>
    </xf>
    <xf numFmtId="0" fontId="8" fillId="0" borderId="11" xfId="0" applyFont="1" applyBorder="1" applyAlignment="1">
      <alignment/>
    </xf>
    <xf numFmtId="0" fontId="1" fillId="0" borderId="23" xfId="53" applyFont="1" applyBorder="1" applyAlignment="1">
      <alignment horizontal="left"/>
      <protection/>
    </xf>
    <xf numFmtId="0" fontId="2" fillId="0" borderId="23" xfId="53" applyFont="1" applyFill="1" applyBorder="1" applyAlignment="1">
      <alignment horizontal="left"/>
      <protection/>
    </xf>
    <xf numFmtId="0" fontId="2" fillId="0" borderId="11" xfId="53" applyFont="1" applyFill="1" applyBorder="1" applyAlignment="1">
      <alignment wrapText="1"/>
      <protection/>
    </xf>
    <xf numFmtId="0" fontId="1" fillId="0" borderId="24" xfId="53" applyFont="1" applyBorder="1" applyAlignment="1">
      <alignment vertical="center"/>
      <protection/>
    </xf>
    <xf numFmtId="0" fontId="1" fillId="0" borderId="25" xfId="53" applyFont="1" applyBorder="1" applyAlignment="1">
      <alignment vertical="top" wrapText="1"/>
      <protection/>
    </xf>
    <xf numFmtId="0" fontId="1" fillId="0" borderId="10" xfId="53" applyFont="1" applyFill="1" applyBorder="1" applyAlignment="1">
      <alignment horizontal="left"/>
      <protection/>
    </xf>
    <xf numFmtId="0" fontId="1" fillId="0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left"/>
      <protection/>
    </xf>
    <xf numFmtId="0" fontId="2" fillId="0" borderId="10" xfId="53" applyFont="1" applyFill="1" applyBorder="1" applyAlignment="1">
      <alignment wrapText="1"/>
      <protection/>
    </xf>
    <xf numFmtId="0" fontId="1" fillId="0" borderId="10" xfId="53" applyFont="1" applyBorder="1" applyAlignment="1">
      <alignment horizontal="left"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left" vertical="center"/>
      <protection/>
    </xf>
    <xf numFmtId="2" fontId="2" fillId="0" borderId="10" xfId="53" applyNumberFormat="1" applyFont="1" applyBorder="1" applyAlignment="1">
      <alignment horizontal="left" wrapText="1"/>
      <protection/>
    </xf>
    <xf numFmtId="0" fontId="8" fillId="0" borderId="10" xfId="53" applyFont="1" applyBorder="1" applyAlignment="1">
      <alignment vertical="center"/>
      <protection/>
    </xf>
    <xf numFmtId="0" fontId="8" fillId="0" borderId="10" xfId="53" applyFont="1" applyBorder="1">
      <alignment/>
      <protection/>
    </xf>
    <xf numFmtId="4" fontId="2" fillId="0" borderId="26" xfId="53" applyNumberFormat="1" applyFont="1" applyBorder="1" applyAlignment="1">
      <alignment horizontal="right"/>
      <protection/>
    </xf>
    <xf numFmtId="4" fontId="1" fillId="0" borderId="27" xfId="53" applyNumberFormat="1" applyFont="1" applyBorder="1" applyAlignment="1">
      <alignment horizontal="right"/>
      <protection/>
    </xf>
    <xf numFmtId="4" fontId="2" fillId="0" borderId="27" xfId="53" applyNumberFormat="1" applyFont="1" applyBorder="1" applyAlignment="1">
      <alignment horizontal="right"/>
      <protection/>
    </xf>
    <xf numFmtId="4" fontId="1" fillId="0" borderId="28" xfId="53" applyNumberFormat="1" applyFont="1" applyBorder="1" applyAlignment="1">
      <alignment horizontal="right" vertical="center"/>
      <protection/>
    </xf>
    <xf numFmtId="4" fontId="1" fillId="0" borderId="28" xfId="53" applyNumberFormat="1" applyFont="1" applyBorder="1" applyAlignment="1">
      <alignment horizontal="right"/>
      <protection/>
    </xf>
    <xf numFmtId="4" fontId="2" fillId="0" borderId="19" xfId="53" applyNumberFormat="1" applyFont="1" applyFill="1" applyBorder="1" applyAlignment="1">
      <alignment horizontal="right"/>
      <protection/>
    </xf>
    <xf numFmtId="4" fontId="1" fillId="0" borderId="29" xfId="53" applyNumberFormat="1" applyFont="1" applyBorder="1" applyAlignment="1">
      <alignment horizontal="right"/>
      <protection/>
    </xf>
    <xf numFmtId="4" fontId="2" fillId="0" borderId="30" xfId="53" applyNumberFormat="1" applyFont="1" applyBorder="1" applyAlignment="1">
      <alignment horizontal="right"/>
      <protection/>
    </xf>
    <xf numFmtId="4" fontId="1" fillId="0" borderId="31" xfId="53" applyNumberFormat="1" applyFont="1" applyBorder="1" applyAlignment="1">
      <alignment horizontal="right"/>
      <protection/>
    </xf>
    <xf numFmtId="4" fontId="2" fillId="0" borderId="18" xfId="53" applyNumberFormat="1" applyFont="1" applyBorder="1" applyAlignment="1">
      <alignment horizontal="right"/>
      <protection/>
    </xf>
    <xf numFmtId="4" fontId="2" fillId="0" borderId="31" xfId="53" applyNumberFormat="1" applyFont="1" applyBorder="1" applyAlignment="1">
      <alignment horizontal="right"/>
      <protection/>
    </xf>
    <xf numFmtId="4" fontId="2" fillId="0" borderId="27" xfId="53" applyNumberFormat="1" applyFont="1" applyFill="1" applyBorder="1" applyAlignment="1">
      <alignment horizontal="right"/>
      <protection/>
    </xf>
    <xf numFmtId="4" fontId="1" fillId="0" borderId="32" xfId="53" applyNumberFormat="1" applyFont="1" applyBorder="1" applyAlignment="1">
      <alignment horizontal="right" vertical="center"/>
      <protection/>
    </xf>
    <xf numFmtId="4" fontId="1" fillId="0" borderId="10" xfId="53" applyNumberFormat="1" applyFont="1" applyFill="1" applyBorder="1" applyAlignment="1">
      <alignment horizontal="right"/>
      <protection/>
    </xf>
    <xf numFmtId="4" fontId="2" fillId="0" borderId="10" xfId="53" applyNumberFormat="1" applyFont="1" applyFill="1" applyBorder="1" applyAlignment="1">
      <alignment horizontal="right"/>
      <protection/>
    </xf>
    <xf numFmtId="4" fontId="1" fillId="0" borderId="10" xfId="53" applyNumberFormat="1" applyFont="1" applyBorder="1" applyAlignment="1">
      <alignment horizontal="right" vertical="center"/>
      <protection/>
    </xf>
    <xf numFmtId="4" fontId="2" fillId="0" borderId="10" xfId="53" applyNumberFormat="1" applyFont="1" applyBorder="1" applyAlignment="1">
      <alignment horizontal="right" vertical="center"/>
      <protection/>
    </xf>
    <xf numFmtId="4" fontId="2" fillId="0" borderId="33" xfId="53" applyNumberFormat="1" applyFont="1" applyFill="1" applyBorder="1" applyAlignment="1">
      <alignment horizontal="right"/>
      <protection/>
    </xf>
    <xf numFmtId="4" fontId="2" fillId="0" borderId="10" xfId="61" applyNumberFormat="1" applyFont="1" applyBorder="1" applyAlignment="1">
      <alignment horizontal="right"/>
    </xf>
    <xf numFmtId="171" fontId="1" fillId="0" borderId="10" xfId="61" applyFont="1" applyBorder="1" applyAlignment="1">
      <alignment/>
    </xf>
    <xf numFmtId="0" fontId="4" fillId="0" borderId="0" xfId="53" applyFont="1" applyAlignment="1">
      <alignment horizontal="center" wrapText="1"/>
      <protection/>
    </xf>
    <xf numFmtId="0" fontId="1" fillId="0" borderId="34" xfId="53" applyFont="1" applyBorder="1" applyAlignment="1">
      <alignment horizontal="center" vertical="center"/>
      <protection/>
    </xf>
    <xf numFmtId="0" fontId="1" fillId="0" borderId="35" xfId="53" applyFont="1" applyBorder="1" applyAlignment="1">
      <alignment horizontal="center" vertical="center"/>
      <protection/>
    </xf>
    <xf numFmtId="0" fontId="1" fillId="0" borderId="36" xfId="53" applyFont="1" applyBorder="1" applyAlignment="1">
      <alignment horizontal="center" vertical="center"/>
      <protection/>
    </xf>
    <xf numFmtId="0" fontId="1" fillId="0" borderId="37" xfId="53" applyFont="1" applyBorder="1" applyAlignment="1">
      <alignment horizontal="center" vertical="center"/>
      <protection/>
    </xf>
    <xf numFmtId="3" fontId="1" fillId="0" borderId="31" xfId="53" applyNumberFormat="1" applyFont="1" applyBorder="1" applyAlignment="1">
      <alignment horizontal="center" vertical="center"/>
      <protection/>
    </xf>
    <xf numFmtId="3" fontId="1" fillId="0" borderId="33" xfId="53" applyNumberFormat="1" applyFont="1" applyBorder="1" applyAlignment="1">
      <alignment horizontal="center" vertical="center"/>
      <protection/>
    </xf>
    <xf numFmtId="0" fontId="8" fillId="33" borderId="0" xfId="53" applyFont="1" applyFill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1 по доходам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1">
      <selection activeCell="B2" sqref="B2:C2"/>
    </sheetView>
  </sheetViews>
  <sheetFormatPr defaultColWidth="9.00390625" defaultRowHeight="12.75"/>
  <cols>
    <col min="1" max="1" width="39.625" style="2" customWidth="1"/>
    <col min="2" max="2" width="67.875" style="3" customWidth="1"/>
    <col min="3" max="3" width="32.625" style="11" customWidth="1"/>
    <col min="4" max="4" width="24.75390625" style="3" customWidth="1"/>
    <col min="5" max="16384" width="9.125" style="3" customWidth="1"/>
  </cols>
  <sheetData>
    <row r="1" spans="1:3" s="1" customFormat="1" ht="23.25" customHeight="1">
      <c r="A1" s="8"/>
      <c r="B1" s="17"/>
      <c r="C1" s="18"/>
    </row>
    <row r="2" spans="1:3" s="1" customFormat="1" ht="94.5" customHeight="1">
      <c r="A2" s="8"/>
      <c r="B2" s="88" t="s">
        <v>38</v>
      </c>
      <c r="C2" s="88"/>
    </row>
    <row r="3" spans="1:3" s="1" customFormat="1" ht="20.25" customHeight="1">
      <c r="A3" s="8"/>
      <c r="B3" s="19"/>
      <c r="C3" s="20"/>
    </row>
    <row r="4" spans="1:3" s="1" customFormat="1" ht="34.5" customHeight="1" thickBot="1">
      <c r="A4" s="81" t="s">
        <v>37</v>
      </c>
      <c r="B4" s="81"/>
      <c r="C4" s="81"/>
    </row>
    <row r="5" spans="1:3" ht="24" customHeight="1">
      <c r="A5" s="82" t="s">
        <v>10</v>
      </c>
      <c r="B5" s="84" t="s">
        <v>9</v>
      </c>
      <c r="C5" s="86" t="s">
        <v>11</v>
      </c>
    </row>
    <row r="6" spans="1:3" ht="6" customHeight="1" thickBot="1">
      <c r="A6" s="83"/>
      <c r="B6" s="85"/>
      <c r="C6" s="87"/>
    </row>
    <row r="7" spans="1:3" ht="21.75" customHeight="1" thickBot="1">
      <c r="A7" s="26" t="s">
        <v>15</v>
      </c>
      <c r="B7" s="27" t="s">
        <v>6</v>
      </c>
      <c r="C7" s="64">
        <f>SUM(C24+C12+C10+C8)</f>
        <v>8000379</v>
      </c>
    </row>
    <row r="8" spans="1:3" ht="18.75" customHeight="1" thickBot="1">
      <c r="A8" s="28" t="s">
        <v>1</v>
      </c>
      <c r="B8" s="29" t="s">
        <v>8</v>
      </c>
      <c r="C8" s="65">
        <f>SUM(C9)</f>
        <v>2388640</v>
      </c>
    </row>
    <row r="9" spans="1:3" ht="16.5" thickBot="1">
      <c r="A9" s="30" t="s">
        <v>2</v>
      </c>
      <c r="B9" s="31" t="s">
        <v>5</v>
      </c>
      <c r="C9" s="66">
        <v>2388640</v>
      </c>
    </row>
    <row r="10" spans="1:3" s="4" customFormat="1" ht="16.5" thickBot="1">
      <c r="A10" s="32" t="s">
        <v>3</v>
      </c>
      <c r="B10" s="33" t="s">
        <v>12</v>
      </c>
      <c r="C10" s="67">
        <f>VALUE(C11)</f>
        <v>45000</v>
      </c>
    </row>
    <row r="11" spans="1:3" s="4" customFormat="1" ht="16.5" thickBot="1">
      <c r="A11" s="34" t="s">
        <v>28</v>
      </c>
      <c r="B11" s="25" t="s">
        <v>27</v>
      </c>
      <c r="C11" s="68">
        <v>45000</v>
      </c>
    </row>
    <row r="12" spans="1:3" s="4" customFormat="1" ht="16.5" thickBot="1">
      <c r="A12" s="35" t="s">
        <v>4</v>
      </c>
      <c r="B12" s="36" t="s">
        <v>13</v>
      </c>
      <c r="C12" s="69">
        <f>SUM(C15+C14+C13)</f>
        <v>5173322</v>
      </c>
    </row>
    <row r="13" spans="1:3" s="4" customFormat="1" ht="48" thickBot="1">
      <c r="A13" s="37" t="s">
        <v>18</v>
      </c>
      <c r="B13" s="38" t="s">
        <v>22</v>
      </c>
      <c r="C13" s="70">
        <v>2335000</v>
      </c>
    </row>
    <row r="14" spans="1:3" s="4" customFormat="1" ht="32.25" customHeight="1" thickBot="1">
      <c r="A14" s="39" t="s">
        <v>23</v>
      </c>
      <c r="B14" s="40" t="s">
        <v>24</v>
      </c>
      <c r="C14" s="70">
        <v>1500000</v>
      </c>
    </row>
    <row r="15" spans="1:3" s="4" customFormat="1" ht="36" customHeight="1" thickBot="1">
      <c r="A15" s="37" t="s">
        <v>25</v>
      </c>
      <c r="B15" s="38" t="s">
        <v>26</v>
      </c>
      <c r="C15" s="71">
        <v>1338322</v>
      </c>
    </row>
    <row r="16" spans="1:3" ht="37.5" customHeight="1" hidden="1">
      <c r="A16" s="41" t="s">
        <v>21</v>
      </c>
      <c r="B16" s="21" t="s">
        <v>29</v>
      </c>
      <c r="C16" s="61">
        <v>0</v>
      </c>
    </row>
    <row r="17" spans="1:3" ht="56.25" customHeight="1" hidden="1">
      <c r="A17" s="42" t="s">
        <v>3</v>
      </c>
      <c r="B17" s="43" t="s">
        <v>12</v>
      </c>
      <c r="C17" s="62">
        <v>1000</v>
      </c>
    </row>
    <row r="18" spans="1:3" ht="75" customHeight="1" hidden="1">
      <c r="A18" s="44" t="s">
        <v>28</v>
      </c>
      <c r="B18" s="45" t="s">
        <v>27</v>
      </c>
      <c r="C18" s="63">
        <v>1000</v>
      </c>
    </row>
    <row r="19" spans="1:3" ht="39" customHeight="1" hidden="1">
      <c r="A19" s="46" t="s">
        <v>4</v>
      </c>
      <c r="B19" s="24" t="s">
        <v>13</v>
      </c>
      <c r="C19" s="62">
        <f>SUM(C20:C22)</f>
        <v>4151000</v>
      </c>
    </row>
    <row r="20" spans="1:3" ht="75" customHeight="1" hidden="1">
      <c r="A20" s="47" t="s">
        <v>18</v>
      </c>
      <c r="B20" s="48" t="s">
        <v>22</v>
      </c>
      <c r="C20" s="72">
        <v>1388000</v>
      </c>
    </row>
    <row r="21" spans="1:3" s="4" customFormat="1" ht="18.75" customHeight="1" hidden="1">
      <c r="A21" s="47" t="s">
        <v>23</v>
      </c>
      <c r="B21" s="48" t="s">
        <v>24</v>
      </c>
      <c r="C21" s="72">
        <v>1740643</v>
      </c>
    </row>
    <row r="22" spans="1:3" s="4" customFormat="1" ht="37.5" customHeight="1" hidden="1">
      <c r="A22" s="47" t="s">
        <v>25</v>
      </c>
      <c r="B22" s="48" t="s">
        <v>26</v>
      </c>
      <c r="C22" s="72">
        <v>1022357</v>
      </c>
    </row>
    <row r="23" spans="1:3" s="4" customFormat="1" ht="18.75" customHeight="1" hidden="1">
      <c r="A23" s="49" t="s">
        <v>17</v>
      </c>
      <c r="B23" s="50" t="s">
        <v>16</v>
      </c>
      <c r="C23" s="73" t="e">
        <f>SUM(#REF!)</f>
        <v>#REF!</v>
      </c>
    </row>
    <row r="24" spans="1:3" s="4" customFormat="1" ht="16.5" thickBot="1">
      <c r="A24" s="51" t="s">
        <v>0</v>
      </c>
      <c r="B24" s="52" t="s">
        <v>7</v>
      </c>
      <c r="C24" s="74">
        <f>VALUE(C25)</f>
        <v>393417</v>
      </c>
    </row>
    <row r="25" spans="1:3" ht="16.5" thickBot="1">
      <c r="A25" s="53" t="s">
        <v>19</v>
      </c>
      <c r="B25" s="54" t="s">
        <v>20</v>
      </c>
      <c r="C25" s="75">
        <v>393417</v>
      </c>
    </row>
    <row r="26" spans="1:4" ht="34.5" customHeight="1" thickBot="1">
      <c r="A26" s="55" t="s">
        <v>14</v>
      </c>
      <c r="B26" s="56" t="s">
        <v>36</v>
      </c>
      <c r="C26" s="76">
        <f>SUM(C27+C28+C29)</f>
        <v>11639720</v>
      </c>
      <c r="D26" s="12"/>
    </row>
    <row r="27" spans="1:4" ht="48.75" customHeight="1" thickBot="1">
      <c r="A27" s="57" t="s">
        <v>31</v>
      </c>
      <c r="B27" s="58" t="s">
        <v>33</v>
      </c>
      <c r="C27" s="77">
        <v>10780631</v>
      </c>
      <c r="D27" s="14"/>
    </row>
    <row r="28" spans="1:3" ht="30.75" customHeight="1" thickBot="1">
      <c r="A28" s="59" t="s">
        <v>31</v>
      </c>
      <c r="B28" s="25" t="s">
        <v>32</v>
      </c>
      <c r="C28" s="78">
        <v>155000</v>
      </c>
    </row>
    <row r="29" spans="1:3" ht="31.5" customHeight="1" thickBot="1">
      <c r="A29" s="60" t="s">
        <v>35</v>
      </c>
      <c r="B29" s="25" t="s">
        <v>34</v>
      </c>
      <c r="C29" s="79">
        <v>704089</v>
      </c>
    </row>
    <row r="30" spans="1:3" ht="25.5" customHeight="1" thickBot="1">
      <c r="A30" s="22"/>
      <c r="B30" s="23" t="s">
        <v>30</v>
      </c>
      <c r="C30" s="80">
        <f>SUM(C26+C7)</f>
        <v>19640099</v>
      </c>
    </row>
    <row r="31" spans="1:3" ht="131.25" customHeight="1" hidden="1">
      <c r="A31" s="5"/>
      <c r="B31" s="8"/>
      <c r="C31" s="9"/>
    </row>
    <row r="32" spans="2:3" ht="78.75" customHeight="1" hidden="1">
      <c r="B32" s="6"/>
      <c r="C32" s="10"/>
    </row>
    <row r="33" spans="2:4" s="2" customFormat="1" ht="46.5" customHeight="1">
      <c r="B33" s="3"/>
      <c r="C33" s="7"/>
      <c r="D33" s="15"/>
    </row>
    <row r="34" spans="2:4" s="2" customFormat="1" ht="37.5" customHeight="1" hidden="1">
      <c r="B34" s="3"/>
      <c r="C34" s="11"/>
      <c r="D34" s="13"/>
    </row>
    <row r="35" spans="2:4" s="2" customFormat="1" ht="37.5" customHeight="1" hidden="1">
      <c r="B35" s="3"/>
      <c r="C35" s="11"/>
      <c r="D35" s="13"/>
    </row>
    <row r="36" spans="2:3" s="2" customFormat="1" ht="75" customHeight="1" hidden="1">
      <c r="B36" s="3"/>
      <c r="C36" s="11"/>
    </row>
    <row r="37" spans="2:3" s="2" customFormat="1" ht="27" customHeight="1" hidden="1">
      <c r="B37" s="3"/>
      <c r="C37" s="11"/>
    </row>
    <row r="38" spans="2:3" s="2" customFormat="1" ht="51.75" customHeight="1" hidden="1">
      <c r="B38" s="3"/>
      <c r="C38" s="11"/>
    </row>
    <row r="39" spans="2:3" s="2" customFormat="1" ht="56.25" customHeight="1" hidden="1">
      <c r="B39" s="3"/>
      <c r="C39" s="11"/>
    </row>
    <row r="40" spans="2:3" s="2" customFormat="1" ht="56.25" customHeight="1" hidden="1">
      <c r="B40" s="3"/>
      <c r="C40" s="11"/>
    </row>
    <row r="41" spans="2:3" s="2" customFormat="1" ht="18.75" customHeight="1" hidden="1">
      <c r="B41" s="3"/>
      <c r="C41" s="11"/>
    </row>
    <row r="42" spans="2:3" s="2" customFormat="1" ht="56.25" customHeight="1" hidden="1">
      <c r="B42" s="3"/>
      <c r="C42" s="11"/>
    </row>
    <row r="43" ht="18.75" customHeight="1" hidden="1"/>
    <row r="44" ht="37.5" customHeight="1" hidden="1">
      <c r="D44" s="12"/>
    </row>
    <row r="45" ht="37.5" customHeight="1" hidden="1"/>
    <row r="46" ht="18.75" customHeight="1" hidden="1">
      <c r="D46" s="12"/>
    </row>
    <row r="47" ht="38.25" customHeight="1">
      <c r="D47" s="12"/>
    </row>
    <row r="48" ht="12.75">
      <c r="D48" s="12"/>
    </row>
    <row r="49" ht="12.75" hidden="1"/>
    <row r="50" ht="12.75" hidden="1">
      <c r="D50" s="16"/>
    </row>
    <row r="51" ht="12.75" hidden="1">
      <c r="D51" s="16"/>
    </row>
    <row r="52" ht="27" customHeight="1" hidden="1">
      <c r="D52" s="16"/>
    </row>
    <row r="53" ht="54.75" customHeight="1" hidden="1">
      <c r="D53" s="15"/>
    </row>
    <row r="54" spans="1:4" s="12" customFormat="1" ht="80.25" customHeight="1" hidden="1">
      <c r="A54" s="2"/>
      <c r="B54" s="3"/>
      <c r="C54" s="11"/>
      <c r="D54" s="16"/>
    </row>
    <row r="55" ht="12.75" hidden="1"/>
    <row r="56" ht="97.5" customHeight="1" hidden="1"/>
    <row r="57" ht="12.75" hidden="1"/>
    <row r="58" spans="1:3" s="12" customFormat="1" ht="51" customHeight="1" hidden="1">
      <c r="A58" s="2"/>
      <c r="B58" s="3"/>
      <c r="C58" s="11"/>
    </row>
    <row r="59" ht="15.75" customHeight="1" hidden="1"/>
    <row r="60" ht="12.75" hidden="1"/>
    <row r="61" ht="33.75" customHeight="1"/>
    <row r="64" spans="1:3" s="5" customFormat="1" ht="12.75">
      <c r="A64" s="2"/>
      <c r="B64" s="3"/>
      <c r="C64" s="11"/>
    </row>
    <row r="65" spans="1:3" s="5" customFormat="1" ht="12.75">
      <c r="A65" s="2"/>
      <c r="B65" s="3"/>
      <c r="C65" s="11"/>
    </row>
    <row r="66" spans="1:3" s="5" customFormat="1" ht="12.75">
      <c r="A66" s="2"/>
      <c r="B66" s="3"/>
      <c r="C66" s="11"/>
    </row>
  </sheetData>
  <sheetProtection/>
  <mergeCells count="5">
    <mergeCell ref="A4:C4"/>
    <mergeCell ref="A5:A6"/>
    <mergeCell ref="B5:B6"/>
    <mergeCell ref="C5:C6"/>
    <mergeCell ref="B2:C2"/>
  </mergeCells>
  <printOptions/>
  <pageMargins left="0.2755905511811024" right="0.07874015748031496" top="0.3937007874015748" bottom="0.3937007874015748" header="0.38" footer="0.5118110236220472"/>
  <pageSetup horizontalDpi="600" verticalDpi="600" orientation="portrait" paperSize="9" scale="70" r:id="rId1"/>
  <rowBreaks count="1" manualBreakCount="1">
    <brk id="6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Ласточка</dc:creator>
  <cp:keywords/>
  <dc:description/>
  <cp:lastModifiedBy>Пользователь</cp:lastModifiedBy>
  <cp:lastPrinted>2022-11-10T06:47:09Z</cp:lastPrinted>
  <dcterms:created xsi:type="dcterms:W3CDTF">2001-10-16T10:52:13Z</dcterms:created>
  <dcterms:modified xsi:type="dcterms:W3CDTF">2023-01-11T22:26:51Z</dcterms:modified>
  <cp:category/>
  <cp:version/>
  <cp:contentType/>
  <cp:contentStatus/>
</cp:coreProperties>
</file>