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800" tabRatio="824" activeTab="0"/>
  </bookViews>
  <sheets>
    <sheet name="прок" sheetId="1" r:id="rId1"/>
  </sheets>
  <definedNames>
    <definedName name="bold_col_number">#REF!</definedName>
    <definedName name="Colspan">#REF!</definedName>
    <definedName name="dinamic_cols_element">#REF!</definedName>
    <definedName name="dinamic_elements_onsheet">#REF!</definedName>
    <definedName name="Excel_BuiltIn__FilterDatabase">#REF!</definedName>
    <definedName name="Excel_BuiltIn__FilterDatabase_1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lspan">#REF!</definedName>
    <definedName name="need_control_sum">#REF!</definedName>
    <definedName name="need_only_html_table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heet_to_page_br">#REF!</definedName>
    <definedName name="Signature_in_razn">#REF!</definedName>
    <definedName name="static_cols">#REF!</definedName>
    <definedName name="_xlnm.Print_Area" localSheetId="0">'прок'!$A$1:$D$64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<sst xmlns="http://schemas.openxmlformats.org/spreadsheetml/2006/main" count="114" uniqueCount="111">
  <si>
    <t>000 1 16 00000 00 0000 000</t>
  </si>
  <si>
    <t>000 1 17 00000 00 0000 000</t>
  </si>
  <si>
    <t>182 1 01 00000 00 0000 000</t>
  </si>
  <si>
    <t>182 1 01 02000 01 0000 110</t>
  </si>
  <si>
    <t>182 1 05 00000 00 0000 000</t>
  </si>
  <si>
    <t>182 1 06 00000 00 0000 000</t>
  </si>
  <si>
    <t>182 1 09 00000 00 0000 000</t>
  </si>
  <si>
    <t>001 1 11 01030 03 0000 120</t>
  </si>
  <si>
    <t>001 1 14 01030 03 0000 410</t>
  </si>
  <si>
    <t>001 1 14 00000 00 0000 000</t>
  </si>
  <si>
    <t>БЕЗВОЗМЕЗДНЫЕ ПОСТУПЛЕНИЯ</t>
  </si>
  <si>
    <t>Налог на доходы физических лиц</t>
  </si>
  <si>
    <t>ДОХОДЫ</t>
  </si>
  <si>
    <t>Единый налог на вменённый доход для отдельных видов деятельности</t>
  </si>
  <si>
    <t xml:space="preserve">Дивиденты по акциям и доходы от прочих форм участия в капитале, находящихся в муниципальной собственности </t>
  </si>
  <si>
    <t>Прочие неналоговые доходы</t>
  </si>
  <si>
    <t>Налоги на прибыль, доходы</t>
  </si>
  <si>
    <t>Наименования</t>
  </si>
  <si>
    <t>Коды</t>
  </si>
  <si>
    <t>Налоги на совокупный доход</t>
  </si>
  <si>
    <t xml:space="preserve">Налоги на имущество </t>
  </si>
  <si>
    <t>Доходы от продажи материальных и нематериальных активов</t>
  </si>
  <si>
    <t>Доходы местных бюджетов от продажи квартир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</si>
  <si>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</si>
  <si>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</si>
  <si>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000 1 00 00000 00 0000 000</t>
  </si>
  <si>
    <t>Государственная пошлина</t>
  </si>
  <si>
    <t>Госпошлина по делам, рассматриваемым в судах общей юрисдикции</t>
  </si>
  <si>
    <t>Госпошлина за гос. регистрацию транспортных средств</t>
  </si>
  <si>
    <t>Задолженность и перерасчеты по отмененным налогам, сборам и иным обязательным платежам</t>
  </si>
  <si>
    <t>Единый  сельскохозяйственный налог</t>
  </si>
  <si>
    <t xml:space="preserve">ВСЕГО ДОХОДОВ </t>
  </si>
  <si>
    <t>182 1 05 02000 020000 110</t>
  </si>
  <si>
    <t>000 1 08 00000 00 0000 000</t>
  </si>
  <si>
    <t>001 1 08 07150 01 0000 110</t>
  </si>
  <si>
    <t>001 1 14 02033 03 0000 410</t>
  </si>
  <si>
    <t>182 1 08 03010 01 0000 110</t>
  </si>
  <si>
    <t>000 1 08 07140 01 0000 110</t>
  </si>
  <si>
    <t>000 1 14 02023 02 0002 410</t>
  </si>
  <si>
    <t>Продажа(уменьшение) стоимости зем.участков,наход. в госуд.и муниц.собственности</t>
  </si>
  <si>
    <t>Госпошлина за выдачу разрешения на распространение наружной рекламы</t>
  </si>
  <si>
    <t>001 1 11 07015 10 0000 120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</si>
  <si>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</si>
  <si>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182 1 06 01030 10 0000 110</t>
  </si>
  <si>
    <t xml:space="preserve">Доходы от продажи материальных и нематериальных активов </t>
  </si>
  <si>
    <t>000 1 14 00000 00 0000 000</t>
  </si>
  <si>
    <t>Земельный налог (по обязательствам, возникшим до 1 января 2006 года), мобилизуемый на территории поселения</t>
  </si>
  <si>
    <t>001 2 02 02999 10 0000 151</t>
  </si>
  <si>
    <t>Прочие субсидии бюджетам поселений</t>
  </si>
  <si>
    <t xml:space="preserve">001 1 17 05050 10 0000 180 </t>
  </si>
  <si>
    <t>Прочие неналоговые доходы бюджетов поселений</t>
  </si>
  <si>
    <t>001 1 11 09045 10 0000 120</t>
  </si>
  <si>
    <t xml:space="preserve">Прочие поступления от использования имущества, находящегося в собственности поселения  </t>
  </si>
  <si>
    <t>182 1 05 03010 01 0000 110</t>
  </si>
  <si>
    <t>001 2 02 04999 10 0000 151</t>
  </si>
  <si>
    <t xml:space="preserve">Прочие межбюджетные трансферты, передаваемые бюджетам поселений </t>
  </si>
  <si>
    <t>001 1 14 06013 10 0000 430</t>
  </si>
  <si>
    <t>182 1 09 04053 10 0000 110</t>
  </si>
  <si>
    <t xml:space="preserve">Прочие безвозмездные поступления </t>
  </si>
  <si>
    <t>Прочие безвозмездные поступления в бюджеты поселений</t>
  </si>
  <si>
    <t>Безвозмездные поступления от других  бюджетов бюджетной системы РФ</t>
  </si>
  <si>
    <t>000 2 07 00000 00 0000 180</t>
  </si>
  <si>
    <t>Доходы от перечисления части прибыли, остающейся после уплаты налогов и иных обязательных платежей МУП, созданных поселениями</t>
  </si>
  <si>
    <t>001 1 14 01050 10 0000 410</t>
  </si>
  <si>
    <t>Доходы от продажи квартир, находящихся в собственности поселений</t>
  </si>
  <si>
    <t>001 2 07 05020 10 0000 180</t>
  </si>
  <si>
    <t xml:space="preserve">Поступления от денежных пожертвований, предоставляемых физическими лицами получателям средств бюджетов поселений   </t>
  </si>
  <si>
    <t>001 2 07 05030 10 0000 180</t>
  </si>
  <si>
    <t>000 1 03 00000 00 0000 000</t>
  </si>
  <si>
    <t xml:space="preserve">Налоги на товары (работы, услуги), реализуемые на территории РФ </t>
  </si>
  <si>
    <t>000 1 03 02230 01 0000 110</t>
  </si>
  <si>
    <t>Доходы от уплаты акцизов на дизельное топливо, зачисляемые в консолидированные бюджеты субъектов РФ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</si>
  <si>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</si>
  <si>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РФ</t>
  </si>
  <si>
    <t>000 1 03 02250 01 0000 110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</si>
  <si>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</si>
  <si>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000 1 03 02260 01 0000 110</t>
  </si>
  <si>
    <t>Дотации бюджетам поселений на выравнивание бюджетной обеспеченности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</si>
  <si>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</si>
  <si>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</si>
  <si>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182 1 06 06033 10 0000 110</t>
  </si>
  <si>
    <t xml:space="preserve">Земельный налог с организаций , обладающих земельным участком, расположенным  в границах сельских поселений  </t>
  </si>
  <si>
    <t>182 1 06 06043 10 0000 110</t>
  </si>
  <si>
    <t xml:space="preserve">Земельный налог с физических лиц, обладающих земельным участком, расположенным  в границах сельских поселений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</si>
  <si>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</si>
  <si>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001 2 02 04014 10 0000 151</t>
  </si>
  <si>
    <t>000 2 18 00000 00 0000 000</t>
  </si>
  <si>
    <t>Доходы бюджетов бюджетой системы РФ от возврата бюджетами бюджетной системы РФ и организациями остатков субсидий, субвенция и иных межбюджетных трансфертов, имеющих целевое назначение, прошлых лет</t>
  </si>
  <si>
    <t xml:space="preserve">001 2 18 05030 10 0000 180
</t>
  </si>
  <si>
    <t xml:space="preserve">Доходы бюджетов сельских поселений от возврата иными организациями остатков субсидий прошлых лет
</t>
  </si>
  <si>
    <t>001 2 08 05000 10 0000 180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</si>
  <si>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</si>
  <si>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</si>
  <si>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</si>
  <si>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001 1 16 90050 10 0000 140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</si>
  <si>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</si>
  <si>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001 2 02 02102 10 0000 151</t>
  </si>
  <si>
    <t>Субсидии бюджетам сельских поселений на закупку автотранспортных средств и коммунальной техники</t>
  </si>
  <si>
    <t>001 2 02 04012 10 0000 151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</si>
  <si>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</si>
  <si>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неналоговые доходы сельских поселений</t>
  </si>
  <si>
    <t>001 117 05050 10 0000 180</t>
  </si>
  <si>
    <t>Единый сельскохозяйственный налог</t>
  </si>
  <si>
    <t>182 1 05 03010 01 1000 110</t>
  </si>
  <si>
    <t>000 200 00000 00 0000 000</t>
  </si>
  <si>
    <t>000 202 00000 00 0000 000</t>
  </si>
  <si>
    <t>001 202 01001 10 0000 151</t>
  </si>
  <si>
    <t>Прогнозируемый объем поступлений доходов в бюджет сельского поселения "сельсовет Касумкентский" по основным источникам в 2022  и в 2023 годах</t>
  </si>
  <si>
    <t>2022 год(сумма)</t>
  </si>
  <si>
    <t>2023 год (сумма)</t>
  </si>
  <si>
    <r>
      <rPr>
        <b/>
        <sz val="12"/>
        <rFont val="Times New Roman"/>
        <family val="1"/>
      </rPr>
      <t xml:space="preserve">ПРИЛОЖЕНИЕ №2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 сельского поселения                                                                                                                                         "сельсовет Касумкентский"  "О бюджете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«сельсовет Касумкентский»на  2021 год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плановый период 2022 и 2023 годов»                                                                                                                                                                                №23 от 30.12.2020 г.
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</si>
</sst>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00&quot;р.&quot;_-;\-* #,##0.000&quot;р.&quot;_-;_-* &quot;-&quot;??&quot;р.&quot;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#,##0.00_ ;\-#,##0.00\ "/>
    <numFmt numFmtId="184" formatCode="_-* #,##0.0_р_._-;\-* #,##0.0_р_._-;_-* &quot;-&quot;??_р_._-;_-@_-"/>
    <numFmt numFmtId="185" formatCode="#,##0.00\ &quot;₽&quot;"/>
    <numFmt numFmtId="186" formatCode="_-* #,##0.0\ _₽_-;\-* #,##0.0\ _₽_-;_-* &quot;-&quot;?\ _₽_-;_-@_-"/>
  </numFmts>
  <fonts count="47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3" fontId="2" fillId="0" borderId="0" xfId="53" applyNumberFormat="1" applyFont="1">
      <alignment/>
      <protection/>
    </xf>
    <xf numFmtId="0" fontId="1" fillId="0" borderId="0" xfId="53" applyFont="1">
      <alignment/>
      <protection/>
    </xf>
    <xf numFmtId="3" fontId="1" fillId="0" borderId="0" xfId="53" applyNumberFormat="1" applyFont="1">
      <alignment/>
      <protection/>
    </xf>
    <xf numFmtId="3" fontId="3" fillId="0" borderId="0" xfId="53" applyNumberFormat="1" applyFont="1">
      <alignment/>
      <protection/>
    </xf>
    <xf numFmtId="3" fontId="0" fillId="0" borderId="0" xfId="53" applyNumberFormat="1">
      <alignment/>
      <protection/>
    </xf>
    <xf numFmtId="0" fontId="0" fillId="0" borderId="0" xfId="53" applyFill="1">
      <alignment/>
      <protection/>
    </xf>
    <xf numFmtId="3" fontId="7" fillId="0" borderId="0" xfId="53" applyNumberFormat="1" applyFont="1" applyAlignment="1">
      <alignment horizontal="right"/>
      <protection/>
    </xf>
    <xf numFmtId="3" fontId="7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3" fontId="7" fillId="0" borderId="0" xfId="53" applyNumberFormat="1" applyFont="1" applyAlignment="1">
      <alignment horizontal="center"/>
      <protection/>
    </xf>
    <xf numFmtId="184" fontId="8" fillId="0" borderId="10" xfId="61" applyNumberFormat="1" applyFont="1" applyBorder="1" applyAlignment="1">
      <alignment horizontal="right" wrapText="1"/>
    </xf>
    <xf numFmtId="184" fontId="9" fillId="0" borderId="10" xfId="61" applyNumberFormat="1" applyFont="1" applyBorder="1" applyAlignment="1">
      <alignment horizontal="right" wrapText="1"/>
    </xf>
    <xf numFmtId="0" fontId="11" fillId="0" borderId="0" xfId="53" applyFont="1">
      <alignment/>
      <protection/>
    </xf>
    <xf numFmtId="3" fontId="4" fillId="0" borderId="0" xfId="53" applyNumberFormat="1" applyFont="1" applyAlignment="1">
      <alignment horizontal="right"/>
      <protection/>
    </xf>
    <xf numFmtId="0" fontId="12" fillId="0" borderId="11" xfId="53" applyFont="1" applyBorder="1">
      <alignment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12" fillId="0" borderId="12" xfId="53" applyFont="1" applyBorder="1">
      <alignment/>
      <protection/>
    </xf>
    <xf numFmtId="0" fontId="4" fillId="0" borderId="13" xfId="53" applyFont="1" applyBorder="1" applyAlignment="1">
      <alignment horizontal="center"/>
      <protection/>
    </xf>
    <xf numFmtId="0" fontId="4" fillId="0" borderId="10" xfId="53" applyFont="1" applyBorder="1" applyAlignment="1">
      <alignment horizontal="left" vertical="center" wrapText="1"/>
      <protection/>
    </xf>
    <xf numFmtId="174" fontId="4" fillId="0" borderId="10" xfId="53" applyNumberFormat="1" applyFont="1" applyBorder="1" applyAlignment="1">
      <alignment vertical="center"/>
      <protection/>
    </xf>
    <xf numFmtId="0" fontId="4" fillId="0" borderId="10" xfId="53" applyFont="1" applyBorder="1" applyAlignment="1">
      <alignment horizontal="left" wrapText="1"/>
      <protection/>
    </xf>
    <xf numFmtId="174" fontId="4" fillId="0" borderId="10" xfId="53" applyNumberFormat="1" applyFont="1" applyBorder="1">
      <alignment/>
      <protection/>
    </xf>
    <xf numFmtId="0" fontId="12" fillId="0" borderId="10" xfId="53" applyFont="1" applyFill="1" applyBorder="1" applyAlignment="1">
      <alignment wrapText="1"/>
      <protection/>
    </xf>
    <xf numFmtId="174" fontId="12" fillId="0" borderId="10" xfId="53" applyNumberFormat="1" applyFont="1" applyFill="1" applyBorder="1">
      <alignment/>
      <protection/>
    </xf>
    <xf numFmtId="2" fontId="4" fillId="0" borderId="10" xfId="53" applyNumberFormat="1" applyFont="1" applyFill="1" applyBorder="1" applyAlignment="1">
      <alignment horizontal="left" vertical="center" wrapText="1"/>
      <protection/>
    </xf>
    <xf numFmtId="174" fontId="4" fillId="0" borderId="10" xfId="53" applyNumberFormat="1" applyFont="1" applyFill="1" applyBorder="1">
      <alignment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4" fillId="0" borderId="10" xfId="53" applyFont="1" applyBorder="1" applyAlignment="1">
      <alignment horizontal="left" wrapText="1"/>
      <protection/>
    </xf>
    <xf numFmtId="174" fontId="4" fillId="0" borderId="10" xfId="53" applyNumberFormat="1" applyFont="1" applyBorder="1">
      <alignment/>
      <protection/>
    </xf>
    <xf numFmtId="0" fontId="12" fillId="0" borderId="10" xfId="53" applyFont="1" applyBorder="1" applyAlignment="1">
      <alignment wrapText="1"/>
      <protection/>
    </xf>
    <xf numFmtId="174" fontId="12" fillId="0" borderId="10" xfId="53" applyNumberFormat="1" applyFont="1" applyBorder="1">
      <alignment/>
      <protection/>
    </xf>
    <xf numFmtId="174" fontId="12" fillId="0" borderId="10" xfId="53" applyNumberFormat="1" applyFont="1" applyBorder="1" applyAlignment="1">
      <alignment horizontal="right"/>
      <protection/>
    </xf>
    <xf numFmtId="174" fontId="4" fillId="0" borderId="10" xfId="53" applyNumberFormat="1" applyFont="1" applyBorder="1" applyAlignment="1">
      <alignment horizontal="right"/>
      <protection/>
    </xf>
    <xf numFmtId="174" fontId="12" fillId="0" borderId="10" xfId="53" applyNumberFormat="1" applyFont="1" applyFill="1" applyBorder="1">
      <alignment/>
      <protection/>
    </xf>
    <xf numFmtId="0" fontId="12" fillId="0" borderId="10" xfId="53" applyFont="1" applyBorder="1" applyAlignment="1">
      <alignment horizontal="left" wrapText="1"/>
      <protection/>
    </xf>
    <xf numFmtId="174" fontId="12" fillId="0" borderId="10" xfId="53" applyNumberFormat="1" applyFont="1" applyBorder="1" applyAlignment="1">
      <alignment vertical="center"/>
      <protection/>
    </xf>
    <xf numFmtId="174" fontId="12" fillId="0" borderId="10" xfId="53" applyNumberFormat="1" applyFont="1" applyFill="1" applyBorder="1" applyAlignment="1">
      <alignment vertical="center"/>
      <protection/>
    </xf>
    <xf numFmtId="4" fontId="8" fillId="0" borderId="10" xfId="53" applyNumberFormat="1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wrapText="1"/>
      <protection/>
    </xf>
    <xf numFmtId="174" fontId="4" fillId="0" borderId="10" xfId="53" applyNumberFormat="1" applyFont="1" applyFill="1" applyBorder="1" applyAlignment="1">
      <alignment vertical="center"/>
      <protection/>
    </xf>
    <xf numFmtId="174" fontId="4" fillId="0" borderId="10" xfId="53" applyNumberFormat="1" applyFont="1" applyFill="1" applyBorder="1">
      <alignment/>
      <protection/>
    </xf>
    <xf numFmtId="2" fontId="12" fillId="0" borderId="10" xfId="53" applyNumberFormat="1" applyFont="1" applyFill="1" applyBorder="1" applyAlignment="1">
      <alignment wrapText="1"/>
      <protection/>
    </xf>
    <xf numFmtId="0" fontId="4" fillId="0" borderId="10" xfId="53" applyFont="1" applyFill="1" applyBorder="1" applyAlignment="1">
      <alignment wrapText="1"/>
      <protection/>
    </xf>
    <xf numFmtId="2" fontId="4" fillId="0" borderId="10" xfId="53" applyNumberFormat="1" applyFont="1" applyBorder="1" applyAlignment="1">
      <alignment horizontal="left" vertical="center" wrapText="1"/>
      <protection/>
    </xf>
    <xf numFmtId="2" fontId="12" fillId="0" borderId="10" xfId="53" applyNumberFormat="1" applyFont="1" applyBorder="1" applyAlignment="1">
      <alignment horizontal="left" wrapText="1"/>
      <protection/>
    </xf>
    <xf numFmtId="184" fontId="12" fillId="0" borderId="10" xfId="61" applyNumberFormat="1" applyFont="1" applyFill="1" applyBorder="1" applyAlignment="1">
      <alignment horizontal="right" vertical="center" wrapText="1"/>
    </xf>
    <xf numFmtId="184" fontId="11" fillId="0" borderId="10" xfId="61" applyNumberFormat="1" applyFont="1" applyBorder="1" applyAlignment="1">
      <alignment horizontal="right" wrapText="1"/>
    </xf>
    <xf numFmtId="184" fontId="11" fillId="0" borderId="10" xfId="61" applyNumberFormat="1" applyFont="1" applyFill="1" applyBorder="1" applyAlignment="1">
      <alignment horizontal="right" wrapText="1"/>
    </xf>
    <xf numFmtId="0" fontId="4" fillId="0" borderId="10" xfId="53" applyFont="1" applyFill="1" applyBorder="1" applyAlignment="1">
      <alignment horizontal="left" wrapText="1"/>
      <protection/>
    </xf>
    <xf numFmtId="184" fontId="4" fillId="0" borderId="10" xfId="61" applyNumberFormat="1" applyFont="1" applyFill="1" applyBorder="1" applyAlignment="1">
      <alignment horizontal="right" vertical="center" wrapText="1"/>
    </xf>
    <xf numFmtId="0" fontId="4" fillId="0" borderId="10" xfId="53" applyFont="1" applyFill="1" applyBorder="1" applyAlignment="1">
      <alignment horizontal="left" wrapText="1"/>
      <protection/>
    </xf>
    <xf numFmtId="184" fontId="4" fillId="0" borderId="10" xfId="61" applyNumberFormat="1" applyFont="1" applyFill="1" applyBorder="1" applyAlignment="1">
      <alignment horizontal="right" wrapText="1"/>
    </xf>
    <xf numFmtId="0" fontId="12" fillId="0" borderId="10" xfId="53" applyFont="1" applyBorder="1" applyAlignment="1">
      <alignment horizontal="left" wrapText="1"/>
      <protection/>
    </xf>
    <xf numFmtId="184" fontId="12" fillId="0" borderId="10" xfId="61" applyNumberFormat="1" applyFont="1" applyBorder="1" applyAlignment="1">
      <alignment horizontal="right" wrapText="1"/>
    </xf>
    <xf numFmtId="0" fontId="12" fillId="0" borderId="10" xfId="53" applyFont="1" applyFill="1" applyBorder="1" applyAlignment="1">
      <alignment horizontal="left" wrapText="1"/>
      <protection/>
    </xf>
    <xf numFmtId="184" fontId="12" fillId="0" borderId="10" xfId="61" applyNumberFormat="1" applyFont="1" applyFill="1" applyBorder="1" applyAlignment="1">
      <alignment horizontal="right" wrapText="1"/>
    </xf>
    <xf numFmtId="184" fontId="4" fillId="0" borderId="10" xfId="61" applyNumberFormat="1" applyFont="1" applyBorder="1" applyAlignment="1">
      <alignment horizontal="right" wrapText="1"/>
    </xf>
    <xf numFmtId="184" fontId="12" fillId="0" borderId="10" xfId="61" applyNumberFormat="1" applyFont="1" applyBorder="1" applyAlignment="1">
      <alignment horizontal="right" wrapText="1"/>
    </xf>
    <xf numFmtId="184" fontId="4" fillId="0" borderId="10" xfId="61" applyNumberFormat="1" applyFont="1" applyBorder="1" applyAlignment="1">
      <alignment horizontal="right" wrapText="1"/>
    </xf>
    <xf numFmtId="0" fontId="9" fillId="0" borderId="10" xfId="53" applyFont="1" applyBorder="1" applyAlignment="1">
      <alignment vertical="center"/>
      <protection/>
    </xf>
    <xf numFmtId="0" fontId="9" fillId="0" borderId="10" xfId="53" applyFont="1" applyBorder="1">
      <alignment/>
      <protection/>
    </xf>
    <xf numFmtId="0" fontId="8" fillId="0" borderId="10" xfId="53" applyFont="1" applyFill="1" applyBorder="1">
      <alignment/>
      <protection/>
    </xf>
    <xf numFmtId="2" fontId="9" fillId="0" borderId="10" xfId="53" applyNumberFormat="1" applyFont="1" applyFill="1" applyBorder="1" applyAlignment="1">
      <alignment horizontal="left" vertical="center"/>
      <protection/>
    </xf>
    <xf numFmtId="0" fontId="8" fillId="0" borderId="10" xfId="53" applyFont="1" applyBorder="1">
      <alignment/>
      <protection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Fill="1" applyBorder="1" applyAlignment="1">
      <alignment horizontal="left" vertical="center"/>
      <protection/>
    </xf>
    <xf numFmtId="0" fontId="9" fillId="0" borderId="10" xfId="53" applyFont="1" applyFill="1" applyBorder="1" applyAlignment="1">
      <alignment vertical="center"/>
      <protection/>
    </xf>
    <xf numFmtId="0" fontId="9" fillId="0" borderId="10" xfId="53" applyFont="1" applyFill="1" applyBorder="1">
      <alignment/>
      <protection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1" xfId="53" applyFont="1" applyBorder="1">
      <alignment/>
      <protection/>
    </xf>
    <xf numFmtId="0" fontId="4" fillId="0" borderId="11" xfId="53" applyFont="1" applyBorder="1" applyAlignment="1">
      <alignment horizontal="left" wrapText="1"/>
      <protection/>
    </xf>
    <xf numFmtId="174" fontId="4" fillId="0" borderId="11" xfId="53" applyNumberFormat="1" applyFont="1" applyBorder="1">
      <alignment/>
      <protection/>
    </xf>
    <xf numFmtId="0" fontId="9" fillId="0" borderId="13" xfId="53" applyFont="1" applyBorder="1" applyAlignment="1">
      <alignment vertical="center"/>
      <protection/>
    </xf>
    <xf numFmtId="0" fontId="4" fillId="0" borderId="13" xfId="53" applyFont="1" applyBorder="1" applyAlignment="1">
      <alignment horizontal="left" wrapText="1"/>
      <protection/>
    </xf>
    <xf numFmtId="174" fontId="4" fillId="0" borderId="13" xfId="53" applyNumberFormat="1" applyFont="1" applyBorder="1" applyAlignment="1">
      <alignment vertical="center"/>
      <protection/>
    </xf>
    <xf numFmtId="0" fontId="8" fillId="0" borderId="14" xfId="53" applyFont="1" applyFill="1" applyBorder="1">
      <alignment/>
      <protection/>
    </xf>
    <xf numFmtId="0" fontId="12" fillId="0" borderId="15" xfId="53" applyFont="1" applyFill="1" applyBorder="1" applyAlignment="1">
      <alignment wrapText="1"/>
      <protection/>
    </xf>
    <xf numFmtId="174" fontId="12" fillId="0" borderId="15" xfId="53" applyNumberFormat="1" applyFont="1" applyFill="1" applyBorder="1">
      <alignment/>
      <protection/>
    </xf>
    <xf numFmtId="174" fontId="12" fillId="0" borderId="16" xfId="53" applyNumberFormat="1" applyFont="1" applyFill="1" applyBorder="1">
      <alignment/>
      <protection/>
    </xf>
    <xf numFmtId="0" fontId="8" fillId="0" borderId="17" xfId="53" applyFont="1" applyFill="1" applyBorder="1">
      <alignment/>
      <protection/>
    </xf>
    <xf numFmtId="0" fontId="12" fillId="0" borderId="18" xfId="53" applyFont="1" applyFill="1" applyBorder="1" applyAlignment="1">
      <alignment wrapText="1"/>
      <protection/>
    </xf>
    <xf numFmtId="174" fontId="12" fillId="0" borderId="18" xfId="53" applyNumberFormat="1" applyFont="1" applyFill="1" applyBorder="1">
      <alignment/>
      <protection/>
    </xf>
    <xf numFmtId="174" fontId="12" fillId="0" borderId="19" xfId="53" applyNumberFormat="1" applyFont="1" applyFill="1" applyBorder="1">
      <alignment/>
      <protection/>
    </xf>
    <xf numFmtId="0" fontId="7" fillId="0" borderId="0" xfId="53" applyFont="1" applyAlignment="1">
      <alignment horizontal="right" wrapText="1"/>
      <protection/>
    </xf>
    <xf numFmtId="3" fontId="10" fillId="0" borderId="11" xfId="53" applyNumberFormat="1" applyFont="1" applyBorder="1" applyAlignment="1">
      <alignment horizontal="center" vertical="center" wrapText="1"/>
      <protection/>
    </xf>
    <xf numFmtId="3" fontId="10" fillId="0" borderId="12" xfId="53" applyNumberFormat="1" applyFont="1" applyBorder="1" applyAlignment="1">
      <alignment horizontal="center" vertical="center" wrapText="1"/>
      <protection/>
    </xf>
    <xf numFmtId="3" fontId="10" fillId="0" borderId="13" xfId="53" applyNumberFormat="1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/>
      <protection/>
    </xf>
    <xf numFmtId="0" fontId="10" fillId="0" borderId="11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по доходам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36.25390625" style="2" customWidth="1"/>
    <col min="2" max="2" width="57.25390625" style="3" customWidth="1"/>
    <col min="3" max="3" width="19.625" style="11" customWidth="1"/>
    <col min="4" max="4" width="19.00390625" style="3" customWidth="1"/>
    <col min="5" max="16384" width="9.125" style="3" customWidth="1"/>
  </cols>
  <sheetData>
    <row r="1" spans="1:4" s="1" customFormat="1" ht="3.75" customHeight="1">
      <c r="A1" s="8"/>
      <c r="B1" s="13"/>
      <c r="C1" s="14"/>
      <c r="D1" s="14"/>
    </row>
    <row r="2" spans="1:4" s="1" customFormat="1" ht="94.5" customHeight="1">
      <c r="A2" s="96" t="s">
        <v>110</v>
      </c>
      <c r="B2" s="96"/>
      <c r="C2" s="96"/>
      <c r="D2" s="96"/>
    </row>
    <row r="3" spans="1:3" s="1" customFormat="1" ht="20.25" customHeight="1">
      <c r="A3" s="8"/>
      <c r="B3" s="15"/>
      <c r="C3" s="16"/>
    </row>
    <row r="4" spans="1:4" s="1" customFormat="1" ht="34.5" customHeight="1">
      <c r="A4" s="104" t="s">
        <v>107</v>
      </c>
      <c r="B4" s="104"/>
      <c r="C4" s="104"/>
      <c r="D4" s="104"/>
    </row>
    <row r="5" spans="1:4" ht="24" customHeight="1">
      <c r="A5" s="19"/>
      <c r="B5" s="1"/>
      <c r="C5" s="20"/>
      <c r="D5" s="19"/>
    </row>
    <row r="6" spans="1:4" ht="12.75" customHeight="1">
      <c r="A6" s="21"/>
      <c r="B6" s="22"/>
      <c r="C6" s="97" t="s">
        <v>108</v>
      </c>
      <c r="D6" s="101" t="s">
        <v>109</v>
      </c>
    </row>
    <row r="7" spans="1:4" ht="13.5" customHeight="1">
      <c r="A7" s="23" t="s">
        <v>18</v>
      </c>
      <c r="B7" s="23" t="s">
        <v>17</v>
      </c>
      <c r="C7" s="98"/>
      <c r="D7" s="102"/>
    </row>
    <row r="8" spans="1:4" ht="18.75">
      <c r="A8" s="24"/>
      <c r="B8" s="25"/>
      <c r="C8" s="99"/>
      <c r="D8" s="103"/>
    </row>
    <row r="9" spans="1:4" ht="18.75">
      <c r="A9" s="71" t="s">
        <v>25</v>
      </c>
      <c r="B9" s="26" t="s">
        <v>12</v>
      </c>
      <c r="C9" s="27">
        <f>SUM(C47+C22+C20+C10)</f>
        <v>6784946</v>
      </c>
      <c r="D9" s="27">
        <f>SUM(D10+D20+D22+D47)</f>
        <v>6984946</v>
      </c>
    </row>
    <row r="10" spans="1:4" s="4" customFormat="1" ht="18.75">
      <c r="A10" s="72" t="s">
        <v>2</v>
      </c>
      <c r="B10" s="28" t="s">
        <v>16</v>
      </c>
      <c r="C10" s="29">
        <f>VALUE(C11)</f>
        <v>1808946</v>
      </c>
      <c r="D10" s="29">
        <f>VALUE(D11)</f>
        <v>1958946</v>
      </c>
    </row>
    <row r="11" spans="1:4" ht="18.75">
      <c r="A11" s="73" t="s">
        <v>3</v>
      </c>
      <c r="B11" s="30" t="s">
        <v>11</v>
      </c>
      <c r="C11" s="31">
        <v>1808946</v>
      </c>
      <c r="D11" s="31">
        <v>1958946</v>
      </c>
    </row>
    <row r="12" spans="1:4" ht="31.5" customHeight="1" hidden="1">
      <c r="A12" s="74" t="s">
        <v>68</v>
      </c>
      <c r="B12" s="32" t="s">
        <v>69</v>
      </c>
      <c r="C12" s="33">
        <f>C13+C14+C15+C16</f>
        <v>0</v>
      </c>
      <c r="D12" s="33">
        <f>D13+D14+D15+D16</f>
        <v>0</v>
      </c>
    </row>
    <row r="13" spans="1:4" ht="47.25" customHeight="1" hidden="1">
      <c r="A13" s="73" t="s">
        <v>70</v>
      </c>
      <c r="B13" s="30" t="s">
        <v>71</v>
      </c>
      <c r="C13" s="31"/>
      <c r="D13" s="31"/>
    </row>
    <row r="14" spans="1:4" ht="63" customHeight="1" hidden="1">
      <c r="A14" s="73" t="s">
        <v>72</v>
      </c>
      <c r="B14" s="34" t="s">
        <v>73</v>
      </c>
      <c r="C14" s="31"/>
      <c r="D14" s="31"/>
    </row>
    <row r="15" spans="1:4" ht="39" customHeight="1" hidden="1">
      <c r="A15" s="73" t="s">
        <v>74</v>
      </c>
      <c r="B15" s="35" t="s">
        <v>75</v>
      </c>
      <c r="C15" s="31"/>
      <c r="D15" s="31"/>
    </row>
    <row r="16" spans="1:4" ht="47.25" customHeight="1" hidden="1">
      <c r="A16" s="73" t="s">
        <v>76</v>
      </c>
      <c r="B16" s="35" t="s">
        <v>78</v>
      </c>
      <c r="C16" s="31"/>
      <c r="D16" s="31"/>
    </row>
    <row r="17" spans="1:4" s="4" customFormat="1" ht="15.75" customHeight="1" hidden="1">
      <c r="A17" s="72" t="s">
        <v>4</v>
      </c>
      <c r="B17" s="36" t="s">
        <v>19</v>
      </c>
      <c r="C17" s="37">
        <f>SUM(C18:C19)</f>
        <v>0</v>
      </c>
      <c r="D17" s="37">
        <f>SUM(D18:D19)</f>
        <v>0</v>
      </c>
    </row>
    <row r="18" spans="1:4" s="4" customFormat="1" ht="31.5" customHeight="1" hidden="1">
      <c r="A18" s="75" t="s">
        <v>32</v>
      </c>
      <c r="B18" s="38" t="s">
        <v>13</v>
      </c>
      <c r="C18" s="39"/>
      <c r="D18" s="39"/>
    </row>
    <row r="19" spans="1:4" s="4" customFormat="1" ht="15.75" customHeight="1" hidden="1">
      <c r="A19" s="75" t="s">
        <v>53</v>
      </c>
      <c r="B19" s="38" t="s">
        <v>30</v>
      </c>
      <c r="C19" s="40">
        <v>0</v>
      </c>
      <c r="D19" s="40">
        <v>0</v>
      </c>
    </row>
    <row r="20" spans="1:4" s="4" customFormat="1" ht="18.75">
      <c r="A20" s="72" t="s">
        <v>4</v>
      </c>
      <c r="B20" s="80" t="s">
        <v>19</v>
      </c>
      <c r="C20" s="41">
        <v>10000</v>
      </c>
      <c r="D20" s="41">
        <v>10000</v>
      </c>
    </row>
    <row r="21" spans="1:4" s="4" customFormat="1" ht="18.75">
      <c r="A21" s="75" t="s">
        <v>103</v>
      </c>
      <c r="B21" s="81" t="s">
        <v>102</v>
      </c>
      <c r="C21" s="40">
        <v>10000</v>
      </c>
      <c r="D21" s="40">
        <v>10000</v>
      </c>
    </row>
    <row r="22" spans="1:4" ht="19.5" thickBot="1">
      <c r="A22" s="82" t="s">
        <v>5</v>
      </c>
      <c r="B22" s="83" t="s">
        <v>20</v>
      </c>
      <c r="C22" s="84">
        <f>SUM(C23+C24+C25)</f>
        <v>4616000</v>
      </c>
      <c r="D22" s="84">
        <f>SUM(D23+D24+D25)</f>
        <v>4666000</v>
      </c>
    </row>
    <row r="23" spans="1:4" ht="75.75" customHeight="1" thickBot="1">
      <c r="A23" s="92" t="s">
        <v>43</v>
      </c>
      <c r="B23" s="93" t="s">
        <v>79</v>
      </c>
      <c r="C23" s="94">
        <v>1800000</v>
      </c>
      <c r="D23" s="95">
        <v>1850000</v>
      </c>
    </row>
    <row r="24" spans="1:4" ht="61.5" customHeight="1" thickBot="1">
      <c r="A24" s="92" t="s">
        <v>80</v>
      </c>
      <c r="B24" s="93" t="s">
        <v>81</v>
      </c>
      <c r="C24" s="94">
        <v>1793000</v>
      </c>
      <c r="D24" s="95">
        <v>1793000</v>
      </c>
    </row>
    <row r="25" spans="1:4" ht="74.25" customHeight="1" thickBot="1">
      <c r="A25" s="88" t="s">
        <v>82</v>
      </c>
      <c r="B25" s="89" t="s">
        <v>83</v>
      </c>
      <c r="C25" s="90">
        <v>1023000</v>
      </c>
      <c r="D25" s="91">
        <v>1023000</v>
      </c>
    </row>
    <row r="26" spans="1:4" ht="15.75" customHeight="1" hidden="1">
      <c r="A26" s="85" t="s">
        <v>33</v>
      </c>
      <c r="B26" s="86" t="s">
        <v>26</v>
      </c>
      <c r="C26" s="87">
        <f>SUM(C27:C29)</f>
        <v>0</v>
      </c>
      <c r="D26" s="87">
        <f>SUM(D27:D29)</f>
        <v>0</v>
      </c>
    </row>
    <row r="27" spans="1:4" ht="31.5" customHeight="1" hidden="1">
      <c r="A27" s="76" t="s">
        <v>36</v>
      </c>
      <c r="B27" s="43" t="s">
        <v>27</v>
      </c>
      <c r="C27" s="44"/>
      <c r="D27" s="44"/>
    </row>
    <row r="28" spans="1:4" ht="15.75" customHeight="1" hidden="1">
      <c r="A28" s="76" t="s">
        <v>37</v>
      </c>
      <c r="B28" s="43" t="s">
        <v>28</v>
      </c>
      <c r="C28" s="44"/>
      <c r="D28" s="44"/>
    </row>
    <row r="29" spans="1:4" ht="30.75" customHeight="1" hidden="1">
      <c r="A29" s="76" t="s">
        <v>34</v>
      </c>
      <c r="B29" s="43" t="s">
        <v>40</v>
      </c>
      <c r="C29" s="39"/>
      <c r="D29" s="39"/>
    </row>
    <row r="30" spans="1:4" ht="28.5" customHeight="1" hidden="1">
      <c r="A30" s="71" t="s">
        <v>6</v>
      </c>
      <c r="B30" s="28" t="s">
        <v>29</v>
      </c>
      <c r="C30" s="27">
        <f>SUM(C31:C31)</f>
        <v>0</v>
      </c>
      <c r="D30" s="27">
        <f>SUM(D31:D31)</f>
        <v>0</v>
      </c>
    </row>
    <row r="31" spans="1:4" ht="39.75" customHeight="1" hidden="1">
      <c r="A31" s="76" t="s">
        <v>57</v>
      </c>
      <c r="B31" s="43" t="s">
        <v>46</v>
      </c>
      <c r="C31" s="45"/>
      <c r="D31" s="45"/>
    </row>
    <row r="32" spans="1:4" ht="47.25" customHeight="1" hidden="1">
      <c r="A32" s="75" t="s">
        <v>7</v>
      </c>
      <c r="B32" s="38" t="s">
        <v>14</v>
      </c>
      <c r="C32" s="39"/>
      <c r="D32" s="39"/>
    </row>
    <row r="33" spans="1:4" ht="78.75" customHeight="1" hidden="1">
      <c r="A33" s="77" t="s">
        <v>92</v>
      </c>
      <c r="B33" s="46" t="s">
        <v>93</v>
      </c>
      <c r="C33" s="42">
        <v>0</v>
      </c>
      <c r="D33" s="42">
        <v>0</v>
      </c>
    </row>
    <row r="34" spans="1:4" s="2" customFormat="1" ht="37.5" customHeight="1" hidden="1">
      <c r="A34" s="73" t="s">
        <v>41</v>
      </c>
      <c r="B34" s="47" t="s">
        <v>62</v>
      </c>
      <c r="C34" s="42">
        <v>0</v>
      </c>
      <c r="D34" s="42">
        <v>0</v>
      </c>
    </row>
    <row r="35" spans="1:4" s="2" customFormat="1" ht="31.5" customHeight="1" hidden="1">
      <c r="A35" s="73" t="s">
        <v>51</v>
      </c>
      <c r="B35" s="47" t="s">
        <v>52</v>
      </c>
      <c r="C35" s="42">
        <v>0</v>
      </c>
      <c r="D35" s="42">
        <v>0</v>
      </c>
    </row>
    <row r="36" spans="1:4" s="2" customFormat="1" ht="31.5" customHeight="1" hidden="1">
      <c r="A36" s="72" t="s">
        <v>45</v>
      </c>
      <c r="B36" s="48" t="s">
        <v>44</v>
      </c>
      <c r="C36" s="37">
        <f>SUM(C37:C38)</f>
        <v>0</v>
      </c>
      <c r="D36" s="37">
        <f>SUM(D37:D38)</f>
        <v>0</v>
      </c>
    </row>
    <row r="37" spans="1:4" s="2" customFormat="1" ht="27" customHeight="1" hidden="1">
      <c r="A37" s="73" t="s">
        <v>63</v>
      </c>
      <c r="B37" s="30" t="s">
        <v>64</v>
      </c>
      <c r="C37" s="31"/>
      <c r="D37" s="31"/>
    </row>
    <row r="38" spans="1:4" s="2" customFormat="1" ht="51.75" customHeight="1" hidden="1">
      <c r="A38" s="73" t="s">
        <v>56</v>
      </c>
      <c r="B38" s="49" t="s">
        <v>42</v>
      </c>
      <c r="C38" s="42">
        <v>0</v>
      </c>
      <c r="D38" s="42">
        <v>0</v>
      </c>
    </row>
    <row r="39" spans="1:4" s="2" customFormat="1" ht="31.5" customHeight="1" hidden="1">
      <c r="A39" s="78" t="s">
        <v>9</v>
      </c>
      <c r="B39" s="50" t="s">
        <v>21</v>
      </c>
      <c r="C39" s="51">
        <f>SUM(C40:C42)</f>
        <v>0</v>
      </c>
      <c r="D39" s="51">
        <f>SUM(D40:D42)</f>
        <v>0</v>
      </c>
    </row>
    <row r="40" spans="1:4" s="2" customFormat="1" ht="15.75" customHeight="1" hidden="1">
      <c r="A40" s="73" t="s">
        <v>8</v>
      </c>
      <c r="B40" s="47" t="s">
        <v>22</v>
      </c>
      <c r="C40" s="42"/>
      <c r="D40" s="42"/>
    </row>
    <row r="41" spans="1:4" s="2" customFormat="1" ht="31.5" customHeight="1" hidden="1">
      <c r="A41" s="73" t="s">
        <v>35</v>
      </c>
      <c r="B41" s="47" t="s">
        <v>23</v>
      </c>
      <c r="C41" s="42"/>
      <c r="D41" s="42"/>
    </row>
    <row r="42" spans="1:4" s="2" customFormat="1" ht="31.5" customHeight="1" hidden="1">
      <c r="A42" s="73" t="s">
        <v>38</v>
      </c>
      <c r="B42" s="47" t="s">
        <v>39</v>
      </c>
      <c r="C42" s="42"/>
      <c r="D42" s="42"/>
    </row>
    <row r="43" spans="1:4" ht="15.75" customHeight="1" hidden="1">
      <c r="A43" s="79" t="s">
        <v>0</v>
      </c>
      <c r="B43" s="50" t="s">
        <v>24</v>
      </c>
      <c r="C43" s="52">
        <f>C44</f>
        <v>0</v>
      </c>
      <c r="D43" s="52">
        <f>D44</f>
        <v>0</v>
      </c>
    </row>
    <row r="44" spans="1:4" ht="47.25" customHeight="1" hidden="1">
      <c r="A44" s="73" t="s">
        <v>94</v>
      </c>
      <c r="B44" s="53" t="s">
        <v>95</v>
      </c>
      <c r="C44" s="31">
        <v>0</v>
      </c>
      <c r="D44" s="31">
        <v>0</v>
      </c>
    </row>
    <row r="45" spans="1:4" ht="15.75" customHeight="1" hidden="1">
      <c r="A45" s="79" t="s">
        <v>1</v>
      </c>
      <c r="B45" s="50" t="s">
        <v>15</v>
      </c>
      <c r="C45" s="52">
        <f>C46</f>
        <v>0</v>
      </c>
      <c r="D45" s="52">
        <f>D46</f>
        <v>0</v>
      </c>
    </row>
    <row r="46" spans="1:4" ht="15.75" customHeight="1" hidden="1">
      <c r="A46" s="73" t="s">
        <v>49</v>
      </c>
      <c r="B46" s="47" t="s">
        <v>50</v>
      </c>
      <c r="C46" s="42">
        <v>0</v>
      </c>
      <c r="D46" s="42">
        <v>0</v>
      </c>
    </row>
    <row r="47" spans="1:4" ht="37.5">
      <c r="A47" s="79" t="s">
        <v>101</v>
      </c>
      <c r="B47" s="54" t="s">
        <v>100</v>
      </c>
      <c r="C47" s="33">
        <v>350000</v>
      </c>
      <c r="D47" s="33">
        <v>350000</v>
      </c>
    </row>
    <row r="48" spans="1:4" ht="18.75">
      <c r="A48" s="71" t="s">
        <v>104</v>
      </c>
      <c r="B48" s="26" t="s">
        <v>10</v>
      </c>
      <c r="C48" s="18">
        <f>VALUE(C49)</f>
        <v>6634364</v>
      </c>
      <c r="D48" s="18">
        <f>VALUE(D49)</f>
        <v>6634364</v>
      </c>
    </row>
    <row r="49" spans="1:4" ht="37.5">
      <c r="A49" s="71" t="s">
        <v>105</v>
      </c>
      <c r="B49" s="55" t="s">
        <v>60</v>
      </c>
      <c r="C49" s="17">
        <v>6634364</v>
      </c>
      <c r="D49" s="17">
        <f>VALUE(D50)</f>
        <v>6634364</v>
      </c>
    </row>
    <row r="50" spans="1:4" ht="44.25" customHeight="1">
      <c r="A50" s="75" t="s">
        <v>106</v>
      </c>
      <c r="B50" s="56" t="s">
        <v>77</v>
      </c>
      <c r="C50" s="17">
        <v>6634364</v>
      </c>
      <c r="D50" s="17">
        <v>6634364</v>
      </c>
    </row>
    <row r="51" spans="1:4" ht="56.25" hidden="1">
      <c r="A51" s="73" t="s">
        <v>96</v>
      </c>
      <c r="B51" s="35" t="s">
        <v>97</v>
      </c>
      <c r="C51" s="57"/>
      <c r="D51" s="58"/>
    </row>
    <row r="52" spans="1:4" ht="18.75" hidden="1">
      <c r="A52" s="73" t="s">
        <v>47</v>
      </c>
      <c r="B52" s="35" t="s">
        <v>48</v>
      </c>
      <c r="C52" s="57">
        <v>0</v>
      </c>
      <c r="D52" s="59"/>
    </row>
    <row r="53" spans="1:4" ht="93.75" hidden="1">
      <c r="A53" s="77" t="s">
        <v>98</v>
      </c>
      <c r="B53" s="34" t="s">
        <v>99</v>
      </c>
      <c r="C53" s="57">
        <v>0</v>
      </c>
      <c r="D53" s="59"/>
    </row>
    <row r="54" spans="1:4" ht="27" customHeight="1" hidden="1">
      <c r="A54" s="77" t="s">
        <v>85</v>
      </c>
      <c r="B54" s="34" t="s">
        <v>84</v>
      </c>
      <c r="C54" s="57">
        <v>0</v>
      </c>
      <c r="D54" s="59"/>
    </row>
    <row r="55" spans="1:4" ht="54.75" customHeight="1" hidden="1">
      <c r="A55" s="73" t="s">
        <v>54</v>
      </c>
      <c r="B55" s="35" t="s">
        <v>55</v>
      </c>
      <c r="C55" s="57"/>
      <c r="D55" s="59"/>
    </row>
    <row r="56" spans="1:4" s="12" customFormat="1" ht="80.25" customHeight="1" hidden="1">
      <c r="A56" s="78" t="s">
        <v>90</v>
      </c>
      <c r="B56" s="60" t="s">
        <v>91</v>
      </c>
      <c r="C56" s="57"/>
      <c r="D56" s="59"/>
    </row>
    <row r="57" spans="1:4" ht="112.5" hidden="1">
      <c r="A57" s="79" t="s">
        <v>86</v>
      </c>
      <c r="B57" s="60" t="s">
        <v>87</v>
      </c>
      <c r="C57" s="61">
        <f>C58</f>
        <v>0</v>
      </c>
      <c r="D57" s="58"/>
    </row>
    <row r="58" spans="1:4" ht="97.5" customHeight="1" hidden="1">
      <c r="A58" s="49" t="s">
        <v>88</v>
      </c>
      <c r="B58" s="35" t="s">
        <v>89</v>
      </c>
      <c r="C58" s="57"/>
      <c r="D58" s="58"/>
    </row>
    <row r="59" spans="1:4" ht="18.75" hidden="1">
      <c r="A59" s="79" t="s">
        <v>61</v>
      </c>
      <c r="B59" s="62" t="s">
        <v>58</v>
      </c>
      <c r="C59" s="63">
        <f>SUM(C60:C61)</f>
        <v>0</v>
      </c>
      <c r="D59" s="58"/>
    </row>
    <row r="60" spans="1:4" s="12" customFormat="1" ht="51" customHeight="1" hidden="1">
      <c r="A60" s="73" t="s">
        <v>65</v>
      </c>
      <c r="B60" s="64" t="s">
        <v>66</v>
      </c>
      <c r="C60" s="65"/>
      <c r="D60" s="59"/>
    </row>
    <row r="61" spans="1:4" ht="37.5" hidden="1">
      <c r="A61" s="73" t="s">
        <v>67</v>
      </c>
      <c r="B61" s="66" t="s">
        <v>59</v>
      </c>
      <c r="C61" s="67"/>
      <c r="D61" s="58"/>
    </row>
    <row r="62" spans="1:4" ht="18.75" hidden="1">
      <c r="A62" s="75"/>
      <c r="B62" s="28" t="s">
        <v>31</v>
      </c>
      <c r="C62" s="68">
        <f>C9+C48</f>
        <v>13419310</v>
      </c>
      <c r="D62" s="58"/>
    </row>
    <row r="63" spans="1:4" ht="24" customHeight="1" hidden="1">
      <c r="A63" s="75"/>
      <c r="B63" s="38"/>
      <c r="C63" s="69"/>
      <c r="D63" s="58"/>
    </row>
    <row r="64" spans="1:4" ht="18.75">
      <c r="A64" s="75"/>
      <c r="B64" s="28" t="s">
        <v>31</v>
      </c>
      <c r="C64" s="70">
        <f>SUM(C9+C48)</f>
        <v>13419310</v>
      </c>
      <c r="D64" s="18">
        <f>SUM(D9+D48)</f>
        <v>13619310</v>
      </c>
    </row>
    <row r="65" spans="1:3" ht="15.75">
      <c r="A65" s="100"/>
      <c r="B65" s="100"/>
      <c r="C65" s="100"/>
    </row>
    <row r="66" spans="1:3" s="5" customFormat="1" ht="15.75">
      <c r="A66" s="2"/>
      <c r="B66" s="6"/>
      <c r="C66" s="7"/>
    </row>
    <row r="67" spans="2:3" s="5" customFormat="1" ht="15.75">
      <c r="B67" s="8"/>
      <c r="C67" s="9"/>
    </row>
    <row r="68" spans="2:3" s="5" customFormat="1" ht="15.75">
      <c r="B68" s="8"/>
      <c r="C68" s="9"/>
    </row>
    <row r="69" spans="1:3" ht="15.75">
      <c r="A69" s="5"/>
      <c r="B69" s="8"/>
      <c r="C69" s="10"/>
    </row>
    <row r="70" spans="2:3" ht="15.75">
      <c r="B70" s="6"/>
      <c r="C70" s="7"/>
    </row>
  </sheetData>
  <sheetProtection/>
  <mergeCells count="5">
    <mergeCell ref="A2:D2"/>
    <mergeCell ref="C6:C8"/>
    <mergeCell ref="A65:C65"/>
    <mergeCell ref="D6:D8"/>
    <mergeCell ref="A4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Ласточка</dc:creator>
  <cp:keywords/>
  <dc:description/>
  <cp:lastModifiedBy>R</cp:lastModifiedBy>
  <cp:lastPrinted>2019-11-15T07:05:40Z</cp:lastPrinted>
  <dcterms:created xsi:type="dcterms:W3CDTF">2001-10-16T10:52:13Z</dcterms:created>
  <dcterms:modified xsi:type="dcterms:W3CDTF">2021-01-25T11:28:25Z</dcterms:modified>
  <cp:category/>
  <cp:version/>
  <cp:contentType/>
  <cp:contentStatus/>
</cp:coreProperties>
</file>